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314" documentId="8_{EEA7E639-2B23-4DC1-A90D-434824A0DE8E}" xr6:coauthVersionLast="47" xr6:coauthVersionMax="47" xr10:uidLastSave="{31AFDA3E-E5E6-47AA-BA30-41AD69E88703}"/>
  <bookViews>
    <workbookView xWindow="14265" yWindow="-16320" windowWidth="29040" windowHeight="15720" activeTab="1" xr2:uid="{00000000-000D-0000-FFFF-FFFF00000000}"/>
  </bookViews>
  <sheets>
    <sheet name="Tax Abatement Data" sheetId="10" r:id="rId1"/>
    <sheet name="380 Agreements" sheetId="7" r:id="rId2"/>
    <sheet name="380 Agreement Data" sheetId="8" r:id="rId3"/>
    <sheet name="380 Agreement Payments Made" sheetId="9" r:id="rId4"/>
  </sheets>
  <definedNames>
    <definedName name="Titl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9" l="1"/>
  <c r="G7" i="7"/>
  <c r="G5" i="7"/>
</calcChain>
</file>

<file path=xl/sharedStrings.xml><?xml version="1.0" encoding="utf-8"?>
<sst xmlns="http://schemas.openxmlformats.org/spreadsheetml/2006/main" count="60" uniqueCount="56">
  <si>
    <t>Fiscal Year</t>
  </si>
  <si>
    <t>Abatements Granted</t>
  </si>
  <si>
    <t>Company Name</t>
  </si>
  <si>
    <t>Term</t>
  </si>
  <si>
    <t>Summary Description</t>
  </si>
  <si>
    <t xml:space="preserve">Minimum # of Jobs Required </t>
  </si>
  <si>
    <t>Actual # of Jobs Added</t>
  </si>
  <si>
    <t>Minimum Investment by Company</t>
  </si>
  <si>
    <t>Future Estimated Payments</t>
  </si>
  <si>
    <t>Total Estimated Incentive</t>
  </si>
  <si>
    <t>*</t>
  </si>
  <si>
    <t>tbd</t>
  </si>
  <si>
    <t>Notes:</t>
  </si>
  <si>
    <t xml:space="preserve">*Sales Tax Data Confidential underTexas Tax Code 321.3022 </t>
  </si>
  <si>
    <t>Actual number of jobs may show N/A as job affidavits are not required or the project is in construction.</t>
  </si>
  <si>
    <t>City of Jersey Village Economic Development Summary</t>
  </si>
  <si>
    <t>Southwest Developers LLC</t>
  </si>
  <si>
    <t>2015-2030</t>
  </si>
  <si>
    <t>Locate retail sales center within Jersey Village.</t>
  </si>
  <si>
    <t>Argos USA LLC</t>
  </si>
  <si>
    <t>2018-2028</t>
  </si>
  <si>
    <t>Gordon NW Village LP</t>
  </si>
  <si>
    <t>2020-2030</t>
  </si>
  <si>
    <t xml:space="preserve">Build out of 35,000 sq ft of retail space	</t>
  </si>
  <si>
    <t>N/A</t>
  </si>
  <si>
    <t xml:space="preserve">PAYMENT DATE </t>
  </si>
  <si>
    <t xml:space="preserve">PAYMENT PERIOD </t>
  </si>
  <si>
    <t>Nov - Dec 2015</t>
  </si>
  <si>
    <t>Jan-Feb-March 2016</t>
  </si>
  <si>
    <t>April-May-June 2016</t>
  </si>
  <si>
    <t>July-August-Sep 2016</t>
  </si>
  <si>
    <t>Oct-Nov-Dec 2016</t>
  </si>
  <si>
    <t>Jan-Feb-March 2017</t>
  </si>
  <si>
    <t>April-May-June 2017</t>
  </si>
  <si>
    <t>July-August-Sep 2017</t>
  </si>
  <si>
    <t>Oct-Nov-Dec 2017</t>
  </si>
  <si>
    <t>Jan-Feb-March 2018</t>
  </si>
  <si>
    <t>April-May-June 2018</t>
  </si>
  <si>
    <t>July-August-Sep 2018</t>
  </si>
  <si>
    <t>Oct-Nov-Dec 2018</t>
  </si>
  <si>
    <t>Jan-Feb-March 2019</t>
  </si>
  <si>
    <t>April-May-June 2019</t>
  </si>
  <si>
    <t>July-August-Sep 2019</t>
  </si>
  <si>
    <t>Oct-Nov-Dec 2019</t>
  </si>
  <si>
    <t>Jan-Feb-March 2020</t>
  </si>
  <si>
    <t>April-May-June 2020</t>
  </si>
  <si>
    <t>July-August-Sep 2020</t>
  </si>
  <si>
    <t>Total 380 Agreement Amounts Paid By Fiscal Year</t>
  </si>
  <si>
    <t>MRS Helios LLC</t>
  </si>
  <si>
    <t>2022-2024</t>
  </si>
  <si>
    <t>Locate regional headquarters in Jersey Village.</t>
  </si>
  <si>
    <t>Total Payments As Of 9/30/2022</t>
  </si>
  <si>
    <t>Agreements Granted</t>
  </si>
  <si>
    <t>Number of Tax Abatements Granted in Fiscal Year Indicated</t>
  </si>
  <si>
    <t>Number of 380 Agreements Granted, Fiscal 2013-2023</t>
  </si>
  <si>
    <t>Active Chapter 380 Agreements as of 9/30/2023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</si>
</sst>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0A3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horizontal="center"/>
    </xf>
    <xf numFmtId="42" fontId="0" fillId="0" borderId="3" xfId="0" applyNumberFormat="1" applyBorder="1" applyAlignment="1">
      <alignment horizontal="center" wrapText="1"/>
    </xf>
    <xf numFmtId="42" fontId="0" fillId="0" borderId="4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41" fontId="0" fillId="0" borderId="4" xfId="0" applyNumberFormat="1" applyBorder="1" applyAlignment="1">
      <alignment horizontal="center" wrapText="1"/>
    </xf>
    <xf numFmtId="42" fontId="0" fillId="0" borderId="4" xfId="1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 applyBorder="1"/>
    <xf numFmtId="0" fontId="0" fillId="0" borderId="7" xfId="0" applyBorder="1"/>
    <xf numFmtId="0" fontId="5" fillId="0" borderId="1" xfId="0" applyFont="1" applyBorder="1"/>
    <xf numFmtId="0" fontId="4" fillId="2" borderId="2" xfId="0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41" fontId="0" fillId="0" borderId="3" xfId="0" applyNumberFormat="1" applyBorder="1" applyAlignment="1">
      <alignment horizontal="center" wrapText="1"/>
    </xf>
    <xf numFmtId="42" fontId="0" fillId="0" borderId="3" xfId="2" applyNumberFormat="1" applyFont="1" applyFill="1" applyBorder="1" applyAlignment="1">
      <alignment horizontal="center" wrapText="1"/>
    </xf>
    <xf numFmtId="42" fontId="0" fillId="0" borderId="12" xfId="0" applyNumberFormat="1" applyBorder="1" applyAlignment="1">
      <alignment horizontal="center" wrapText="1"/>
    </xf>
    <xf numFmtId="42" fontId="0" fillId="0" borderId="6" xfId="0" applyNumberFormat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wrapText="1"/>
    </xf>
    <xf numFmtId="41" fontId="0" fillId="0" borderId="16" xfId="0" applyNumberFormat="1" applyBorder="1" applyAlignment="1">
      <alignment horizontal="center" wrapText="1"/>
    </xf>
    <xf numFmtId="42" fontId="0" fillId="0" borderId="16" xfId="2" applyNumberFormat="1" applyFont="1" applyFill="1" applyBorder="1" applyAlignment="1">
      <alignment horizontal="center" wrapText="1"/>
    </xf>
    <xf numFmtId="42" fontId="0" fillId="0" borderId="16" xfId="0" applyNumberFormat="1" applyBorder="1" applyAlignment="1">
      <alignment horizontal="center" wrapText="1"/>
    </xf>
    <xf numFmtId="42" fontId="0" fillId="0" borderId="17" xfId="0" applyNumberFormat="1" applyBorder="1" applyAlignment="1">
      <alignment horizontal="center" wrapText="1"/>
    </xf>
    <xf numFmtId="6" fontId="0" fillId="0" borderId="12" xfId="0" applyNumberForma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2" applyFont="1"/>
    <xf numFmtId="165" fontId="0" fillId="0" borderId="0" xfId="0" quotePrefix="1" applyNumberFormat="1"/>
    <xf numFmtId="0" fontId="0" fillId="0" borderId="11" xfId="0" applyBorder="1"/>
    <xf numFmtId="44" fontId="0" fillId="0" borderId="12" xfId="0" applyNumberFormat="1" applyBorder="1"/>
    <xf numFmtId="1" fontId="1" fillId="0" borderId="20" xfId="0" applyNumberFormat="1" applyFont="1" applyBorder="1" applyAlignment="1">
      <alignment horizontal="center"/>
    </xf>
    <xf numFmtId="44" fontId="0" fillId="0" borderId="20" xfId="2" applyFont="1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22" xfId="0" applyBorder="1" applyAlignment="1">
      <alignment wrapText="1"/>
    </xf>
    <xf numFmtId="41" fontId="0" fillId="0" borderId="22" xfId="0" applyNumberFormat="1" applyBorder="1" applyAlignment="1">
      <alignment horizontal="center" wrapText="1"/>
    </xf>
    <xf numFmtId="42" fontId="0" fillId="0" borderId="22" xfId="2" applyNumberFormat="1" applyFont="1" applyFill="1" applyBorder="1" applyAlignment="1">
      <alignment horizontal="center" wrapText="1"/>
    </xf>
    <xf numFmtId="42" fontId="0" fillId="0" borderId="22" xfId="0" applyNumberFormat="1" applyBorder="1" applyAlignment="1">
      <alignment horizontal="center" wrapText="1"/>
    </xf>
    <xf numFmtId="42" fontId="0" fillId="0" borderId="23" xfId="0" applyNumberFormat="1" applyBorder="1" applyAlignment="1">
      <alignment horizontal="center" wrapText="1"/>
    </xf>
    <xf numFmtId="44" fontId="0" fillId="0" borderId="12" xfId="2" applyFont="1" applyBorder="1"/>
    <xf numFmtId="0" fontId="0" fillId="0" borderId="19" xfId="0" applyBorder="1"/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BF0A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Tax Abatements</a:t>
            </a:r>
            <a:r>
              <a:rPr lang="en-US" baseline="0"/>
              <a:t> Granted in Fiscal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'Tax Abatement Data'!$C$4:$C$14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'Tax Abatement Data'!$D$4:$D$14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C-4AE2-9B89-2546E6F30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32959"/>
        <c:axId val="207535039"/>
      </c:barChart>
      <c:catAx>
        <c:axId val="20753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35039"/>
        <c:crosses val="autoZero"/>
        <c:auto val="1"/>
        <c:lblAlgn val="ctr"/>
        <c:lblOffset val="100"/>
        <c:noMultiLvlLbl val="0"/>
      </c:catAx>
      <c:valAx>
        <c:axId val="20753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329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380 Agreements Granted</a:t>
            </a:r>
            <a:br>
              <a:rPr lang="en-US"/>
            </a:br>
            <a:r>
              <a:rPr lang="en-US"/>
              <a:t>Per Fiscal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'380 Agreement Data'!$B$1:$B$2</c:f>
              <c:strCache>
                <c:ptCount val="2"/>
                <c:pt idx="0">
                  <c:v>Number of 380 Agreements Granted, Fiscal 2013-2023</c:v>
                </c:pt>
                <c:pt idx="1">
                  <c:v>Agreements Granted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'380 Agreement Data'!$A$3:$A$13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'380 Agreement Data'!$B$3:$B$13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F-4009-852A-CDCA86D7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070528"/>
        <c:axId val="866072192"/>
      </c:barChart>
      <c:catAx>
        <c:axId val="8660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72192"/>
        <c:crosses val="autoZero"/>
        <c:auto val="1"/>
        <c:lblAlgn val="ctr"/>
        <c:lblOffset val="100"/>
        <c:noMultiLvlLbl val="0"/>
      </c:catAx>
      <c:valAx>
        <c:axId val="8660721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7052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'380 Agreement Payments Made'!$G$4:$H$4</c:f>
              <c:strCache>
                <c:ptCount val="1"/>
                <c:pt idx="0">
                  <c:v>Total 380 Agreement Amounts Paid By Fiscal Year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'380 Agreement Payments Made'!$G$5:$G$13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'380 Agreement Payments Made'!$H$5:$H$13</c:f>
              <c:numCache>
                <c:formatCode>_("$"* #,##0.00_);_("$"* \(#,##0.00\);_("$"* "-"??_);_(@_)</c:formatCode>
                <c:ptCount val="9"/>
                <c:pt idx="0">
                  <c:v>1453668.3280000002</c:v>
                </c:pt>
                <c:pt idx="1">
                  <c:v>1307550.1464999998</c:v>
                </c:pt>
                <c:pt idx="2">
                  <c:v>1122361.5115</c:v>
                </c:pt>
                <c:pt idx="3">
                  <c:v>1869846.81</c:v>
                </c:pt>
                <c:pt idx="4">
                  <c:v>2223259.21</c:v>
                </c:pt>
                <c:pt idx="5">
                  <c:v>1666416.3700000003</c:v>
                </c:pt>
                <c:pt idx="6">
                  <c:v>2217653.16</c:v>
                </c:pt>
                <c:pt idx="7">
                  <c:v>2834498.38</c:v>
                </c:pt>
                <c:pt idx="8">
                  <c:v>1679366.56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25E-B889-6EF4B727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413408"/>
        <c:axId val="1301401760"/>
      </c:barChart>
      <c:catAx>
        <c:axId val="13014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401760"/>
        <c:crosses val="autoZero"/>
        <c:auto val="1"/>
        <c:lblAlgn val="ctr"/>
        <c:lblOffset val="100"/>
        <c:noMultiLvlLbl val="0"/>
      </c:catAx>
      <c:valAx>
        <c:axId val="13014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41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604837</xdr:colOff>
      <xdr:row>16</xdr:row>
      <xdr:rowOff>23812</xdr:rowOff>
    </xdr:from>
    <xdr:to>
      <xdr:col>4</xdr:col>
      <xdr:colOff>166687</xdr:colOff>
      <xdr:row>30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AD4EF6-FA50-C31E-143E-78BDFCE15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171450</xdr:rowOff>
    </xdr:from>
    <xdr:to>
      <xdr:col>2</xdr:col>
      <xdr:colOff>38100</xdr:colOff>
      <xdr:row>29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582ED1-70F8-4160-B581-E2FF69BF4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17</xdr:row>
      <xdr:rowOff>109537</xdr:rowOff>
    </xdr:from>
    <xdr:to>
      <xdr:col>12</xdr:col>
      <xdr:colOff>190500</xdr:colOff>
      <xdr:row>31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C667ED-EB8F-4EA6-9FDA-C1FD98485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Jersey Villa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2F64"/>
      </a:accent1>
      <a:accent2>
        <a:srgbClr val="C02032"/>
      </a:accent2>
      <a:accent3>
        <a:srgbClr val="CC9F5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7D92-C2D2-4BD0-9D78-F654633BD5D6}">
  <dimension ref="C1:D14"/>
  <sheetViews>
    <sheetView workbookViewId="0">
      <selection activeCell="H12" sqref="H12"/>
    </sheetView>
  </sheetViews>
  <sheetFormatPr defaultRowHeight="15" x14ac:dyDescent="0.25"/>
  <cols>
    <col min="3" max="3" width="27.140625" customWidth="1"/>
    <col min="4" max="4" width="38.85546875" customWidth="1"/>
  </cols>
  <sheetData>
    <row r="1" spans="3:4" ht="15.75" thickBot="1" x14ac:dyDescent="0.3"/>
    <row r="2" spans="3:4" ht="15.75" x14ac:dyDescent="0.25">
      <c r="C2" s="55" t="s">
        <v>53</v>
      </c>
      <c r="D2" s="56"/>
    </row>
    <row r="3" spans="3:4" ht="15.75" x14ac:dyDescent="0.25">
      <c r="C3" s="39" t="s">
        <v>0</v>
      </c>
      <c r="D3" s="35" t="s">
        <v>1</v>
      </c>
    </row>
    <row r="4" spans="3:4" ht="15.75" x14ac:dyDescent="0.25">
      <c r="C4" s="36">
        <v>2014</v>
      </c>
      <c r="D4" s="37">
        <v>0</v>
      </c>
    </row>
    <row r="5" spans="3:4" ht="15.75" x14ac:dyDescent="0.25">
      <c r="C5" s="36">
        <v>2015</v>
      </c>
      <c r="D5" s="37">
        <v>0</v>
      </c>
    </row>
    <row r="6" spans="3:4" ht="15.75" x14ac:dyDescent="0.25">
      <c r="C6" s="36">
        <v>2016</v>
      </c>
      <c r="D6" s="37">
        <v>0</v>
      </c>
    </row>
    <row r="7" spans="3:4" ht="15.75" x14ac:dyDescent="0.25">
      <c r="C7" s="36">
        <v>2017</v>
      </c>
      <c r="D7" s="37">
        <v>0</v>
      </c>
    </row>
    <row r="8" spans="3:4" ht="15.75" x14ac:dyDescent="0.25">
      <c r="C8" s="36">
        <v>2018</v>
      </c>
      <c r="D8" s="37">
        <v>0</v>
      </c>
    </row>
    <row r="9" spans="3:4" ht="15.75" x14ac:dyDescent="0.25">
      <c r="C9" s="36">
        <v>2019</v>
      </c>
      <c r="D9" s="37">
        <v>0</v>
      </c>
    </row>
    <row r="10" spans="3:4" ht="15.75" x14ac:dyDescent="0.25">
      <c r="C10" s="36">
        <v>2020</v>
      </c>
      <c r="D10" s="37">
        <v>0</v>
      </c>
    </row>
    <row r="11" spans="3:4" ht="15.75" x14ac:dyDescent="0.25">
      <c r="C11" s="36">
        <v>2021</v>
      </c>
      <c r="D11" s="37">
        <v>0</v>
      </c>
    </row>
    <row r="12" spans="3:4" ht="15.75" x14ac:dyDescent="0.25">
      <c r="C12" s="36">
        <v>2022</v>
      </c>
      <c r="D12" s="37">
        <v>0</v>
      </c>
    </row>
    <row r="13" spans="3:4" ht="15.75" x14ac:dyDescent="0.25">
      <c r="C13" s="36">
        <v>2023</v>
      </c>
      <c r="D13" s="37">
        <v>0</v>
      </c>
    </row>
    <row r="14" spans="3:4" ht="16.5" thickBot="1" x14ac:dyDescent="0.3">
      <c r="C14" s="38">
        <v>2024</v>
      </c>
      <c r="D14" s="44">
        <v>0</v>
      </c>
    </row>
  </sheetData>
  <mergeCells count="1">
    <mergeCell ref="C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tabSelected="1" workbookViewId="0">
      <selection activeCell="C19" sqref="C19"/>
    </sheetView>
  </sheetViews>
  <sheetFormatPr defaultRowHeight="15" x14ac:dyDescent="0.25"/>
  <cols>
    <col min="1" max="1" width="22.28515625" customWidth="1"/>
    <col min="2" max="2" width="10.42578125" customWidth="1"/>
    <col min="3" max="3" width="46.7109375" customWidth="1"/>
    <col min="4" max="4" width="9.42578125" customWidth="1"/>
    <col min="5" max="5" width="8" customWidth="1"/>
    <col min="6" max="7" width="14.140625" customWidth="1"/>
    <col min="8" max="8" width="12.5703125" customWidth="1"/>
    <col min="9" max="9" width="14.140625" customWidth="1"/>
  </cols>
  <sheetData>
    <row r="1" spans="1:9" ht="21" x14ac:dyDescent="0.35">
      <c r="A1" s="57" t="s">
        <v>15</v>
      </c>
      <c r="B1" s="57"/>
      <c r="C1" s="57"/>
      <c r="D1" s="57"/>
      <c r="E1" s="57"/>
      <c r="F1" s="57"/>
      <c r="G1" s="57"/>
      <c r="H1" s="57"/>
      <c r="I1" s="57"/>
    </row>
    <row r="2" spans="1:9" ht="18.75" x14ac:dyDescent="0.3">
      <c r="A2" s="58" t="s">
        <v>55</v>
      </c>
      <c r="B2" s="58"/>
      <c r="C2" s="58"/>
      <c r="D2" s="58"/>
      <c r="E2" s="58"/>
      <c r="F2" s="58"/>
      <c r="G2" s="58"/>
      <c r="H2" s="58"/>
      <c r="I2" s="58"/>
    </row>
    <row r="3" spans="1:9" ht="21.75" thickBot="1" x14ac:dyDescent="0.4">
      <c r="A3" s="1"/>
      <c r="B3" s="1"/>
      <c r="C3" s="1"/>
      <c r="D3" s="1"/>
      <c r="E3" s="1"/>
      <c r="F3" s="1"/>
      <c r="G3" s="1"/>
      <c r="H3" s="1"/>
      <c r="I3" s="1"/>
    </row>
    <row r="4" spans="1:9" ht="60.75" thickBot="1" x14ac:dyDescent="0.3">
      <c r="A4" s="24" t="s">
        <v>2</v>
      </c>
      <c r="B4" s="16" t="s">
        <v>3</v>
      </c>
      <c r="C4" s="25" t="s">
        <v>4</v>
      </c>
      <c r="D4" s="16" t="s">
        <v>5</v>
      </c>
      <c r="E4" s="16" t="s">
        <v>6</v>
      </c>
      <c r="F4" s="16" t="s">
        <v>7</v>
      </c>
      <c r="G4" s="16" t="s">
        <v>51</v>
      </c>
      <c r="H4" s="16" t="s">
        <v>8</v>
      </c>
      <c r="I4" s="26" t="s">
        <v>9</v>
      </c>
    </row>
    <row r="5" spans="1:9" ht="30" x14ac:dyDescent="0.25">
      <c r="A5" s="27" t="s">
        <v>16</v>
      </c>
      <c r="B5" s="28" t="s">
        <v>17</v>
      </c>
      <c r="C5" s="29" t="s">
        <v>18</v>
      </c>
      <c r="D5" s="30">
        <v>15</v>
      </c>
      <c r="E5" s="30">
        <v>53</v>
      </c>
      <c r="F5" s="31"/>
      <c r="G5" s="21">
        <f>11772020.27+1586029.41</f>
        <v>13358049.68</v>
      </c>
      <c r="H5" s="32" t="s">
        <v>10</v>
      </c>
      <c r="I5" s="33" t="s">
        <v>11</v>
      </c>
    </row>
    <row r="6" spans="1:9" x14ac:dyDescent="0.25">
      <c r="A6" s="46" t="s">
        <v>48</v>
      </c>
      <c r="B6" s="47" t="s">
        <v>49</v>
      </c>
      <c r="C6" s="48" t="s">
        <v>50</v>
      </c>
      <c r="D6" s="49">
        <v>60</v>
      </c>
      <c r="E6" s="49">
        <v>60</v>
      </c>
      <c r="F6" s="50" t="s">
        <v>24</v>
      </c>
      <c r="G6" s="21">
        <v>43224.92</v>
      </c>
      <c r="H6" s="51">
        <v>0</v>
      </c>
      <c r="I6" s="52">
        <v>43224.92</v>
      </c>
    </row>
    <row r="7" spans="1:9" x14ac:dyDescent="0.25">
      <c r="A7" s="17" t="s">
        <v>19</v>
      </c>
      <c r="B7" s="18" t="s">
        <v>20</v>
      </c>
      <c r="C7" s="19" t="s">
        <v>18</v>
      </c>
      <c r="D7" s="20">
        <v>15</v>
      </c>
      <c r="E7" s="20">
        <v>30</v>
      </c>
      <c r="F7" s="21"/>
      <c r="G7" s="21">
        <f>2192511.51+93337.15</f>
        <v>2285848.6599999997</v>
      </c>
      <c r="H7" s="2">
        <v>0</v>
      </c>
      <c r="I7" s="22">
        <v>2285849</v>
      </c>
    </row>
    <row r="8" spans="1:9" x14ac:dyDescent="0.25">
      <c r="A8" s="17" t="s">
        <v>21</v>
      </c>
      <c r="B8" s="18" t="s">
        <v>22</v>
      </c>
      <c r="C8" s="19" t="s">
        <v>23</v>
      </c>
      <c r="D8" s="20">
        <v>5</v>
      </c>
      <c r="E8" s="20"/>
      <c r="F8" s="21" t="s">
        <v>24</v>
      </c>
      <c r="G8" s="21">
        <v>0</v>
      </c>
      <c r="H8" s="2" t="s">
        <v>10</v>
      </c>
      <c r="I8" s="34">
        <v>250000</v>
      </c>
    </row>
    <row r="9" spans="1:9" x14ac:dyDescent="0.25">
      <c r="A9" s="4"/>
      <c r="B9" s="5"/>
      <c r="C9" s="6"/>
      <c r="D9" s="7"/>
      <c r="E9" s="7"/>
      <c r="F9" s="8"/>
      <c r="G9" s="8"/>
      <c r="H9" s="3"/>
      <c r="I9" s="23"/>
    </row>
    <row r="10" spans="1:9" ht="15.75" customHeight="1" x14ac:dyDescent="0.25">
      <c r="A10" s="9" t="s">
        <v>12</v>
      </c>
      <c r="B10" s="10"/>
      <c r="C10" s="11"/>
      <c r="D10" s="12"/>
      <c r="E10" s="12"/>
      <c r="F10" s="13"/>
      <c r="G10" s="13"/>
      <c r="I10" s="14"/>
    </row>
    <row r="11" spans="1:9" x14ac:dyDescent="0.25">
      <c r="A11" s="15" t="s">
        <v>13</v>
      </c>
      <c r="B11" s="10"/>
      <c r="C11" s="11"/>
      <c r="D11" s="12"/>
      <c r="E11" s="12"/>
      <c r="F11" s="13"/>
      <c r="G11" s="13"/>
      <c r="I11" s="14"/>
    </row>
    <row r="12" spans="1:9" ht="15.75" thickBot="1" x14ac:dyDescent="0.3">
      <c r="A12" s="59" t="s">
        <v>14</v>
      </c>
      <c r="B12" s="60"/>
      <c r="C12" s="60"/>
      <c r="D12" s="60"/>
      <c r="E12" s="60"/>
      <c r="F12" s="60"/>
      <c r="G12" s="60"/>
      <c r="H12" s="60"/>
      <c r="I12" s="61"/>
    </row>
  </sheetData>
  <mergeCells count="3">
    <mergeCell ref="A1:I1"/>
    <mergeCell ref="A2:I2"/>
    <mergeCell ref="A12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126D-C928-4F74-B0D5-24C8489B00A1}">
  <dimension ref="A1:B13"/>
  <sheetViews>
    <sheetView view="pageLayout" zoomScaleNormal="100" workbookViewId="0">
      <selection activeCell="D4" sqref="D4"/>
    </sheetView>
  </sheetViews>
  <sheetFormatPr defaultRowHeight="15" x14ac:dyDescent="0.25"/>
  <cols>
    <col min="1" max="2" width="32.7109375" customWidth="1"/>
  </cols>
  <sheetData>
    <row r="1" spans="1:2" ht="15.75" x14ac:dyDescent="0.25">
      <c r="A1" s="55" t="s">
        <v>54</v>
      </c>
      <c r="B1" s="56"/>
    </row>
    <row r="2" spans="1:2" ht="15.75" x14ac:dyDescent="0.25">
      <c r="A2" s="39" t="s">
        <v>0</v>
      </c>
      <c r="B2" s="35" t="s">
        <v>52</v>
      </c>
    </row>
    <row r="3" spans="1:2" ht="15.75" x14ac:dyDescent="0.25">
      <c r="A3" s="36">
        <v>2014</v>
      </c>
      <c r="B3" s="37">
        <v>0</v>
      </c>
    </row>
    <row r="4" spans="1:2" ht="15.75" x14ac:dyDescent="0.25">
      <c r="A4" s="36">
        <v>2015</v>
      </c>
      <c r="B4" s="37">
        <v>1</v>
      </c>
    </row>
    <row r="5" spans="1:2" ht="15.75" x14ac:dyDescent="0.25">
      <c r="A5" s="36">
        <v>2016</v>
      </c>
      <c r="B5" s="37">
        <v>0</v>
      </c>
    </row>
    <row r="6" spans="1:2" ht="15.75" x14ac:dyDescent="0.25">
      <c r="A6" s="36">
        <v>2017</v>
      </c>
      <c r="B6" s="37">
        <v>0</v>
      </c>
    </row>
    <row r="7" spans="1:2" ht="15.75" x14ac:dyDescent="0.25">
      <c r="A7" s="36">
        <v>2018</v>
      </c>
      <c r="B7" s="37">
        <v>1</v>
      </c>
    </row>
    <row r="8" spans="1:2" ht="15.75" x14ac:dyDescent="0.25">
      <c r="A8" s="36">
        <v>2019</v>
      </c>
      <c r="B8" s="37">
        <v>1</v>
      </c>
    </row>
    <row r="9" spans="1:2" ht="15.75" x14ac:dyDescent="0.25">
      <c r="A9" s="36">
        <v>2020</v>
      </c>
      <c r="B9" s="37">
        <v>1</v>
      </c>
    </row>
    <row r="10" spans="1:2" ht="15.75" x14ac:dyDescent="0.25">
      <c r="A10" s="36">
        <v>2021</v>
      </c>
      <c r="B10" s="37">
        <v>0</v>
      </c>
    </row>
    <row r="11" spans="1:2" ht="15.75" x14ac:dyDescent="0.25">
      <c r="A11" s="36">
        <v>2022</v>
      </c>
      <c r="B11" s="37">
        <v>0</v>
      </c>
    </row>
    <row r="12" spans="1:2" ht="15.75" x14ac:dyDescent="0.25">
      <c r="A12" s="36">
        <v>2023</v>
      </c>
      <c r="B12" s="37">
        <v>0</v>
      </c>
    </row>
    <row r="13" spans="1:2" ht="16.5" thickBot="1" x14ac:dyDescent="0.3">
      <c r="A13" s="38">
        <v>2024</v>
      </c>
      <c r="B13" s="44">
        <v>0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A9EF-C0FB-4F48-9501-F417671FBAAE}">
  <dimension ref="A2:H26"/>
  <sheetViews>
    <sheetView topLeftCell="D1" workbookViewId="0">
      <selection activeCell="N18" sqref="N18"/>
    </sheetView>
  </sheetViews>
  <sheetFormatPr defaultRowHeight="15" x14ac:dyDescent="0.25"/>
  <cols>
    <col min="1" max="1" width="28.28515625" hidden="1" customWidth="1"/>
    <col min="2" max="2" width="20" hidden="1" customWidth="1"/>
    <col min="3" max="3" width="12.5703125" hidden="1" customWidth="1"/>
    <col min="8" max="8" width="14.28515625" bestFit="1" customWidth="1"/>
  </cols>
  <sheetData>
    <row r="2" spans="1:8" x14ac:dyDescent="0.25">
      <c r="A2" s="11" t="s">
        <v>25</v>
      </c>
      <c r="B2" s="11" t="s">
        <v>26</v>
      </c>
    </row>
    <row r="3" spans="1:8" ht="15.75" thickBot="1" x14ac:dyDescent="0.3"/>
    <row r="4" spans="1:8" ht="41.25" customHeight="1" x14ac:dyDescent="0.25">
      <c r="G4" s="62" t="s">
        <v>47</v>
      </c>
      <c r="H4" s="63"/>
    </row>
    <row r="5" spans="1:8" x14ac:dyDescent="0.25">
      <c r="A5" s="41">
        <v>42430</v>
      </c>
      <c r="B5" t="s">
        <v>27</v>
      </c>
      <c r="C5" s="40">
        <v>269584.64000000001</v>
      </c>
      <c r="G5" s="42">
        <v>2016</v>
      </c>
      <c r="H5" s="43">
        <v>1453668.3280000002</v>
      </c>
    </row>
    <row r="6" spans="1:8" x14ac:dyDescent="0.25">
      <c r="A6" s="41">
        <v>42491</v>
      </c>
      <c r="B6" t="s">
        <v>28</v>
      </c>
      <c r="C6" s="40">
        <v>443472.52</v>
      </c>
      <c r="G6" s="42">
        <v>2017</v>
      </c>
      <c r="H6" s="43">
        <v>1307550.1464999998</v>
      </c>
    </row>
    <row r="7" spans="1:8" x14ac:dyDescent="0.25">
      <c r="A7" s="41">
        <v>42583</v>
      </c>
      <c r="B7" t="s">
        <v>29</v>
      </c>
      <c r="C7" s="40">
        <v>377068.03099999996</v>
      </c>
      <c r="G7" s="42">
        <v>2018</v>
      </c>
      <c r="H7" s="43">
        <v>1122361.5115</v>
      </c>
    </row>
    <row r="8" spans="1:8" x14ac:dyDescent="0.25">
      <c r="A8" s="41">
        <v>42692</v>
      </c>
      <c r="B8" t="s">
        <v>30</v>
      </c>
      <c r="C8" s="40">
        <v>363543.13700000005</v>
      </c>
      <c r="G8" s="42">
        <v>2019</v>
      </c>
      <c r="H8" s="43">
        <v>1869846.81</v>
      </c>
    </row>
    <row r="9" spans="1:8" x14ac:dyDescent="0.25">
      <c r="A9" s="41">
        <v>42793</v>
      </c>
      <c r="B9" t="s">
        <v>31</v>
      </c>
      <c r="C9" s="40">
        <v>348584.89649999992</v>
      </c>
      <c r="G9" s="42">
        <v>2020</v>
      </c>
      <c r="H9" s="43">
        <v>2223259.21</v>
      </c>
    </row>
    <row r="10" spans="1:8" x14ac:dyDescent="0.25">
      <c r="A10" s="41">
        <v>42878</v>
      </c>
      <c r="B10" t="s">
        <v>32</v>
      </c>
      <c r="C10" s="40">
        <v>335398.85649999999</v>
      </c>
      <c r="G10" s="42">
        <v>2021</v>
      </c>
      <c r="H10" s="53">
        <v>1666416.3700000003</v>
      </c>
    </row>
    <row r="11" spans="1:8" x14ac:dyDescent="0.25">
      <c r="A11" s="41"/>
      <c r="C11" s="40"/>
      <c r="G11" s="42">
        <v>2022</v>
      </c>
      <c r="H11" s="53">
        <v>2217653.16</v>
      </c>
    </row>
    <row r="12" spans="1:8" x14ac:dyDescent="0.25">
      <c r="A12" s="41"/>
      <c r="C12" s="40"/>
      <c r="G12" s="42">
        <v>2023</v>
      </c>
      <c r="H12" s="53">
        <v>2834498.38</v>
      </c>
    </row>
    <row r="13" spans="1:8" ht="15.75" thickBot="1" x14ac:dyDescent="0.3">
      <c r="A13" s="41">
        <v>42968</v>
      </c>
      <c r="B13" t="s">
        <v>33</v>
      </c>
      <c r="C13" s="40">
        <v>323940.647</v>
      </c>
      <c r="G13" s="54">
        <v>2024</v>
      </c>
      <c r="H13" s="45">
        <f>404793.86+351198.25+404710.36+425326.94+85799.81+7537.34</f>
        <v>1679366.56</v>
      </c>
    </row>
    <row r="14" spans="1:8" x14ac:dyDescent="0.25">
      <c r="A14" s="41">
        <v>43069</v>
      </c>
      <c r="B14" t="s">
        <v>34</v>
      </c>
      <c r="C14" s="40">
        <v>299625.74650000001</v>
      </c>
    </row>
    <row r="15" spans="1:8" x14ac:dyDescent="0.25">
      <c r="A15" s="41">
        <v>43145</v>
      </c>
      <c r="B15" t="s">
        <v>35</v>
      </c>
      <c r="C15" s="40">
        <v>283055.52499999997</v>
      </c>
    </row>
    <row r="16" spans="1:8" x14ac:dyDescent="0.25">
      <c r="A16" s="41">
        <v>43230</v>
      </c>
      <c r="B16" t="s">
        <v>36</v>
      </c>
      <c r="C16" s="40">
        <v>260245.91250000003</v>
      </c>
    </row>
    <row r="17" spans="1:3" x14ac:dyDescent="0.25">
      <c r="A17" s="41">
        <v>43327</v>
      </c>
      <c r="B17" t="s">
        <v>37</v>
      </c>
      <c r="C17" s="40">
        <v>283260.33400000003</v>
      </c>
    </row>
    <row r="18" spans="1:3" x14ac:dyDescent="0.25">
      <c r="A18" s="41">
        <v>43413</v>
      </c>
      <c r="B18" t="s">
        <v>38</v>
      </c>
      <c r="C18" s="40">
        <v>295799.74</v>
      </c>
    </row>
    <row r="19" spans="1:3" x14ac:dyDescent="0.25">
      <c r="A19" s="41">
        <v>43507</v>
      </c>
      <c r="B19" t="s">
        <v>39</v>
      </c>
      <c r="C19" s="40">
        <v>261124</v>
      </c>
    </row>
    <row r="20" spans="1:3" x14ac:dyDescent="0.25">
      <c r="A20" s="41">
        <v>43595</v>
      </c>
      <c r="B20" t="s">
        <v>40</v>
      </c>
      <c r="C20" s="40">
        <v>352398.24</v>
      </c>
    </row>
    <row r="21" spans="1:3" x14ac:dyDescent="0.25">
      <c r="A21" s="41">
        <v>43689</v>
      </c>
      <c r="B21" t="s">
        <v>41</v>
      </c>
      <c r="C21" s="40">
        <v>566264.48</v>
      </c>
    </row>
    <row r="22" spans="1:3" x14ac:dyDescent="0.25">
      <c r="A22" s="41">
        <v>43777</v>
      </c>
      <c r="B22" t="s">
        <v>42</v>
      </c>
      <c r="C22" s="40">
        <v>690060.09000000008</v>
      </c>
    </row>
    <row r="23" spans="1:3" x14ac:dyDescent="0.25">
      <c r="A23" s="41">
        <v>43879</v>
      </c>
      <c r="B23" t="s">
        <v>43</v>
      </c>
      <c r="C23" s="40">
        <v>667567.59000000008</v>
      </c>
    </row>
    <row r="24" spans="1:3" x14ac:dyDescent="0.25">
      <c r="A24" s="41">
        <v>43964</v>
      </c>
      <c r="B24" t="s">
        <v>44</v>
      </c>
      <c r="C24" s="40">
        <v>540534.41</v>
      </c>
    </row>
    <row r="25" spans="1:3" x14ac:dyDescent="0.25">
      <c r="A25" s="41">
        <v>44063</v>
      </c>
      <c r="B25" t="s">
        <v>45</v>
      </c>
      <c r="C25" s="40">
        <v>540212.5</v>
      </c>
    </row>
    <row r="26" spans="1:3" x14ac:dyDescent="0.25">
      <c r="A26" s="41">
        <v>44151</v>
      </c>
      <c r="B26" t="s">
        <v>46</v>
      </c>
      <c r="C26" s="40">
        <v>474944.71</v>
      </c>
    </row>
  </sheetData>
  <mergeCells count="1"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Tax Abatement Data</vt:lpstr>
      <vt:lpstr>380 Agreements</vt:lpstr>
      <vt:lpstr>380 Agreement Data</vt:lpstr>
      <vt:lpstr>380 Agreement Payments Made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2017-07-21T20:49:54Z</dcterms:created>
  <dcterms:modified xsi:type="dcterms:W3CDTF">2024-11-19T23:30:21Z</dcterms:modified>
</cp:coreProperties>
</file>